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6392" windowHeight="666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<sst xmlns="http://schemas.openxmlformats.org/spreadsheetml/2006/main" count="49" uniqueCount="42">
  <si>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</si>
  <si>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</si>
  <si>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</si>
  <si>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</si>
  <si>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</si>
  <si>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</si>
  <si>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</si>
  <si>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</si>
  <si>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</si>
  <si>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</si>
  <si>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</si>
  <si>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</si>
  <si>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</si>
  <si>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</si>
  <si>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</si>
  <si>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</si>
  <si>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</si>
  <si>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</si>
  <si>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</si>
  <si>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</si>
  <si>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</si>
  <si>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</si>
  <si>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</si>
  <si>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</si>
  <si>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</si>
  <si>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</si>
  <si>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</si>
  <si>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</si>
  <si>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</si>
  <si>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</si>
  <si>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</si>
  <si>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</si>
  <si>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</si>
  <si>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</si>
  <si>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</si>
  <si>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SUFFOLK</t>
  </si>
  <si>
    <t>2019/20</t>
  </si>
  <si>
    <t>2020/21</t>
  </si>
  <si>
    <t>Little Blakenham Parish Council</t>
  </si>
  <si>
    <t>Village Hall refurbishment</t>
  </si>
  <si>
    <t>Replacement of street lights</t>
  </si>
  <si>
    <t>Larger VAT Reclaim received in 2019-20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</si>
</sst>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6" fontId="0" fillId="38" borderId="0" xfId="0" applyNumberFormat="1" applyFill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M16" sqref="M16"/>
    </sheetView>
  </sheetViews>
  <sheetFormatPr defaultColWidth="9.140625" defaultRowHeight="15"/>
  <cols>
    <col min="1" max="1" width="10.710937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35</v>
      </c>
      <c r="L3" s="9"/>
    </row>
    <row r="4" ht="13.5">
      <c r="A4" s="1" t="s">
        <v>33</v>
      </c>
    </row>
    <row r="5" spans="1:13" ht="99" customHeight="1">
      <c r="A5" s="48" t="s">
        <v>34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36</v>
      </c>
      <c r="E8" s="27"/>
      <c r="F8" s="38" t="s">
        <v>37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31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8831</v>
      </c>
      <c r="F11" s="8">
        <v>10130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5916</v>
      </c>
      <c r="F13" s="8">
        <v>6200</v>
      </c>
      <c r="G13" s="5">
        <f>F13-D13</f>
        <v>284</v>
      </c>
      <c r="H13" s="6">
        <f>IF((D13&gt;F13),(D13-F13)/D13,IF(D13&lt;F13,-(D13-F13)/D13,IF(D13=F13,0)))</f>
        <v>0.048005409060175794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2483</v>
      </c>
      <c r="F15" s="8">
        <v>383</v>
      </c>
      <c r="G15" s="5">
        <f>F15-D15</f>
        <v>-2100</v>
      </c>
      <c r="H15" s="6">
        <f>IF((D15&gt;F15),(D15-F15)/D15,IF(D15&lt;F15,-(D15-F15)/D15,IF(D15=F15,0)))</f>
        <v>0.8457511075312123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41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4361</v>
      </c>
      <c r="F17" s="8">
        <v>4300</v>
      </c>
      <c r="G17" s="5">
        <f>F17-D17</f>
        <v>-61</v>
      </c>
      <c r="H17" s="6">
        <f>IF((D17&gt;F17),(D17-F17)/D17,IF(D17&lt;F17,-(D17-F17)/D17,IF(D17=F17,0)))</f>
        <v>0.013987617518917679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3" t="s">
        <v>21</v>
      </c>
      <c r="B21" s="43"/>
      <c r="C21" s="43"/>
      <c r="D21" s="8">
        <v>4361</v>
      </c>
      <c r="F21" s="8">
        <v>4300</v>
      </c>
      <c r="G21" s="5">
        <f>F21-D21</f>
        <v>-61</v>
      </c>
      <c r="H21" s="6">
        <f>IF((D21&gt;F21),(D21-F21)/D21,IF(D21&lt;F21,-(D21-F21)/D21,IF(D21=F21,0)))</f>
        <v>0.013987617518917679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10131</v>
      </c>
      <c r="F23" s="2">
        <v>9764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10130</v>
      </c>
      <c r="F26" s="8">
        <v>9764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60181</v>
      </c>
      <c r="F28" s="8">
        <v>60205</v>
      </c>
      <c r="G28" s="5">
        <f>F28-D28</f>
        <v>24</v>
      </c>
      <c r="H28" s="6">
        <f>IF((D28&gt;F28),(D28-F28)/D28,IF(D28&lt;F28,-(D28-F28)/D28,IF(D28=F28,0)))</f>
        <v>0.000398796962496469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16" sqref="C16"/>
    </sheetView>
  </sheetViews>
  <sheetFormatPr defaultColWidth="8.7109375" defaultRowHeight="15"/>
  <cols>
    <col min="1" max="2" width="8.7109375" style="0" customWidth="1"/>
    <col min="3" max="3" width="27.7109375" style="0" customWidth="1"/>
  </cols>
  <sheetData>
    <row r="1" ht="15.75" customHeight="1">
      <c r="A1" s="32" t="s">
        <v>22</v>
      </c>
    </row>
    <row r="2" ht="15.75" customHeight="1">
      <c r="A2" s="41" t="s">
        <v>32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39</v>
      </c>
      <c r="D7" s="34">
        <v>4500</v>
      </c>
    </row>
    <row r="8" spans="2:4" ht="15" customHeight="1">
      <c r="B8" s="34" t="s">
        <v>40</v>
      </c>
      <c r="D8" s="34">
        <v>2000</v>
      </c>
    </row>
    <row r="9" spans="2:4" ht="14.25">
      <c r="B9" s="34"/>
      <c r="D9" s="34"/>
    </row>
    <row r="10" spans="2:4" ht="14.25">
      <c r="B10" s="34" t="s">
        <v>27</v>
      </c>
      <c r="D10" s="34"/>
    </row>
    <row r="11" spans="2:4" ht="14.25">
      <c r="B11" s="34" t="s">
        <v>28</v>
      </c>
      <c r="D11" s="34"/>
    </row>
    <row r="12" spans="2:4" ht="14.25">
      <c r="B12" s="34" t="s">
        <v>29</v>
      </c>
      <c r="D12" s="34"/>
    </row>
    <row r="13" spans="2:4" ht="14.25">
      <c r="B13" s="34" t="s">
        <v>30</v>
      </c>
      <c r="D13" s="34"/>
    </row>
    <row r="14" ht="14.25">
      <c r="E14" s="33">
        <f>SUM(D7:D13)</f>
        <v>6500</v>
      </c>
    </row>
    <row r="16" spans="1:4" ht="14.25">
      <c r="A16" s="31" t="s">
        <v>25</v>
      </c>
      <c r="D16" s="42">
        <v>3800</v>
      </c>
    </row>
    <row r="17" ht="14.25">
      <c r="E17" s="33">
        <f>D16</f>
        <v>3800</v>
      </c>
    </row>
    <row r="18" spans="1:6" ht="15" thickBot="1">
      <c r="A18" s="31" t="s">
        <v>26</v>
      </c>
      <c r="F18" s="35">
        <f>E14+E17</f>
        <v>10300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Admin</cp:lastModifiedBy>
  <cp:lastPrinted>2020-03-19T12:45:09Z</cp:lastPrinted>
  <dcterms:created xsi:type="dcterms:W3CDTF">2012-07-11T10:01:28Z</dcterms:created>
  <dcterms:modified xsi:type="dcterms:W3CDTF">2022-01-27T12:04:02Z</dcterms:modified>
  <cp:category/>
  <cp:version/>
  <cp:contentType/>
  <cp:contentStatus/>
</cp:coreProperties>
</file>